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kprzetargi-my.sharepoint.com/personal/pk_pkprzetargi_onmicrosoft_com/Documents/Dokumenty/Zamawiający/Ostrzeszowskie Centrum Zdrowia/2026/2 pieluchomajtki ZO/nowepostpowanienapieluichomajtki/"/>
    </mc:Choice>
  </mc:AlternateContent>
  <xr:revisionPtr revIDLastSave="0" documentId="11_C99922DC25C686893FDFA8A3C7E95BCF524640BA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Pieluchy dla dzieci" sheetId="1" r:id="rId1"/>
    <sheet name="Pieluchomajtki dla dorosłych" sheetId="2" r:id="rId2"/>
    <sheet name="Podkład hig." sheetId="3" r:id="rId3"/>
    <sheet name="Zestaw dla noworodka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3" i="1"/>
  <c r="I3" i="4"/>
  <c r="I3" i="3"/>
  <c r="I4" i="2"/>
  <c r="I5" i="2"/>
  <c r="I3" i="2"/>
  <c r="G4" i="2"/>
  <c r="G5" i="2"/>
  <c r="G5" i="1"/>
  <c r="G4" i="1"/>
  <c r="J3" i="4" l="1"/>
  <c r="G3" i="4"/>
  <c r="G4" i="4" s="1"/>
  <c r="J3" i="3"/>
  <c r="J4" i="3" s="1"/>
  <c r="G3" i="3"/>
  <c r="G4" i="3" s="1"/>
  <c r="J5" i="2"/>
  <c r="J4" i="2"/>
  <c r="J3" i="2"/>
  <c r="G3" i="2"/>
  <c r="G6" i="2" s="1"/>
  <c r="J6" i="2" l="1"/>
  <c r="J4" i="1"/>
  <c r="J5" i="1"/>
  <c r="J3" i="1" l="1"/>
  <c r="J6" i="1" l="1"/>
  <c r="G3" i="1"/>
  <c r="G6" i="1" l="1"/>
</calcChain>
</file>

<file path=xl/sharedStrings.xml><?xml version="1.0" encoding="utf-8"?>
<sst xmlns="http://schemas.openxmlformats.org/spreadsheetml/2006/main" count="74" uniqueCount="28">
  <si>
    <t>L.P.</t>
  </si>
  <si>
    <t>Pakiet</t>
  </si>
  <si>
    <t>Nazwa</t>
  </si>
  <si>
    <t>J.M.</t>
  </si>
  <si>
    <t>Ilość</t>
  </si>
  <si>
    <t>Cena netto</t>
  </si>
  <si>
    <t>Wartość netto</t>
  </si>
  <si>
    <t>VAT</t>
  </si>
  <si>
    <t>Cena brutto</t>
  </si>
  <si>
    <t>Wartość brutto</t>
  </si>
  <si>
    <t>RAZEM</t>
  </si>
  <si>
    <t>PAKIET NR 1 Pieluchomajtki dla dzieci</t>
  </si>
  <si>
    <t>szt.</t>
  </si>
  <si>
    <t>PAKIET NR 1a Pieluchomajtki dla dorosłych</t>
  </si>
  <si>
    <t>1a</t>
  </si>
  <si>
    <t xml:space="preserve">PAKIET NR 2 </t>
  </si>
  <si>
    <t xml:space="preserve">PAKIET NR 3 </t>
  </si>
  <si>
    <t xml:space="preserve">ZESTAW  DLA NOWORODKA  , jałowy :                       1) Podkład chłonny z pulpy celulozowej typu Seni Soft       90 cm x 60 cm – 1 sztuka ,                                                                     2) Serweta kompresowa z włókniny                                   80 cm x 60 cm -2 sztuki ,                             3) Czapeczka dla noworodka – 1 sztuka            
</t>
  </si>
  <si>
    <t>Podkład higieniczny z wkładem chłonnym- jako zabezpieczenie łóżka i pościeli, posiadający: -wkład chłonny z miękkiej pulpy celulozowej, miękką włókninę wierzchnią zwiększającą komfort użytkowania, nie podrażniającą wrażliwej skóry, zewnętrzną warstwę z nieprzepuszczalnej antypoślizgowej folii, zabezpieczającą przed przeciekiem i przemieszczaniem sie wkładu na materacu, wielkość 60cm x 90cm, chłonność 2000g</t>
  </si>
  <si>
    <t>Pieluchomajtki dla dzieci  o wadze od 12 kg  do 22-25 kg
Pieluchomajtki tzw .”oddychające” muszą posiadać: ściągacz taliowy z tyłu lub elastyczne boki, absorbent moczu z zawartością substancji neutralizującej zapach, falbanki lub
inne zabezpieczenia których parametry graniczne zapewniają zapobieganie wypływu moczu i kału, przylepiec wielokrotnego użytku,  wymagana chłonność minimum 700g.
Posiadające atest PZH</t>
  </si>
  <si>
    <t>Pieluchomajtki  dla dzieci o wadze   do 5 kg .Pieluchomajtki tzw.”oddychające” muszą posiadać:ściągacz taliowy z tyłu lub elastyczne boki ,absorbent moczu z zawartością substancji neutralizującej zapach,falbanki lub inne zabezpieczenia których parametry graniczne zapewniają zapobieganie wypływu moczu i kału, wycięciena kikut pępowinowy,przylepiec wielokrotnego użytku. Wymagana chłonność minimum 250 g Posiadające atest PZH</t>
  </si>
  <si>
    <t>Pieluchomajtki dla dzieci o wadze 4-5 do 9 kg. Pieluchomajtki tzw.”oddychające” muszą posiadać:ściągacz taliowy z tyłu lub elastyczne boki, absorbent moczu z zawartością substancji  neutralizującej zapach, falbanki lub
inne zabezpieczenia ,których parametry graniczne zapewniają zapobieganie  wypływu moczu i kału, przylepiec wielokrotnego użytku,  wymagana chłonność           minimum
450  g.
Posiadające atest PZH</t>
  </si>
  <si>
    <r>
      <t>Pieluchomajtki dla dorosłych o wyższej chłonności, zbudowane z oddychającego laminatu, elastyczne w pasie, rozmiar „</t>
    </r>
    <r>
      <rPr>
        <b/>
        <sz val="12"/>
        <color theme="1"/>
        <rFont val="Arial"/>
        <family val="2"/>
        <charset val="238"/>
      </rPr>
      <t>M</t>
    </r>
    <r>
      <rPr>
        <sz val="12"/>
        <color theme="1"/>
        <rFont val="Arial"/>
        <family val="2"/>
        <charset val="238"/>
      </rPr>
      <t>”, obwód pasa od 70-75 do 110- 120 cm .
Pieluchomajtki muszą posiadać:wkład chłonny, który wchłania i rozprowadza mocz,absorbent moczu z zawartością substancji
neutralizującej zapach, falbanki lub inne zabezpieczenia których parametry
graniczne zapewniają zapobieganie wypływu moczu i kału, przylepiec
wielokrotnego użytku, wskaźnik nasączenia, wymagana  .chłonność minimum  2200 g, 
 wg.metody ISO -11948-1(Rothwell).</t>
    </r>
  </si>
  <si>
    <r>
      <t>Pieluchomajtki dla dorosłych o wyższej chłonności, zbudowane z oddychającego laminatu, elastyczne w pasie, rozmiar „</t>
    </r>
    <r>
      <rPr>
        <b/>
        <sz val="12"/>
        <color theme="1"/>
        <rFont val="Arial"/>
        <family val="2"/>
        <charset val="238"/>
      </rPr>
      <t>L</t>
    </r>
    <r>
      <rPr>
        <sz val="12"/>
        <color theme="1"/>
        <rFont val="Arial"/>
        <family val="2"/>
        <charset val="238"/>
      </rPr>
      <t>”, obwód pasa od 100 do 150 cm .
Pieluchomajtki muszą posiadać:wkład chłonny, który wchłania i rozprowadza mocz, absorbent moczu z zawartością substancji
neutralizującej zapach, falbanki lub inne zabezpieczenia których parametry
graniczne zapewniają zapobieganie wypływu moczu i kału, przylepiec
wielokrotnego użytku, wskaźnik nasączenia,     wymagana chłonność  minimum    2500 g  wg    metody ISO -11948-1(Rothwell)</t>
    </r>
  </si>
  <si>
    <r>
      <t>Pieluchomajtki  dla dorosłych       o wyższej chłonności, zbudowane z oddychającego laminatu,elastyczne w pasie, rozmiar „</t>
    </r>
    <r>
      <rPr>
        <b/>
        <sz val="12"/>
        <color theme="1"/>
        <rFont val="Arial"/>
        <family val="2"/>
        <charset val="238"/>
      </rPr>
      <t>XL</t>
    </r>
    <r>
      <rPr>
        <sz val="12"/>
        <color theme="1"/>
        <rFont val="Arial"/>
        <family val="2"/>
        <charset val="238"/>
      </rPr>
      <t>", obwód pasa od 130 do 170 cm .
Pieluchomajtki muszą posiadać:wkład chłonny, kóry wchłania i rozproawdza mocz, absorbent moczu z zawartością substancji
neutralizującej zapach,falbanki lub inne zabezpieczenia których parametry
graniczne zapewniają zapobieganie wypływu moczu i kału, przylepiec
wielokrotnego użytku, wskaźnik nasączenia, wymagana chłonność  minimum.  2500 g ,
wg. metody ISO -11948-1(Rothwell)</t>
    </r>
  </si>
  <si>
    <t>suma+wskaźnik</t>
  </si>
  <si>
    <t>Nazwa handlowa</t>
  </si>
  <si>
    <t>98+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</si>
</sst>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00\ &quot;zł&quot;_-;\-* #,##0.0000\ &quot;zł&quot;_-;_-* &quot;-&quot;??\ &quot;zł&quot;_-;_-@_-"/>
    <numFmt numFmtId="166" formatCode="_-* #,##0.00\ [$zł-415]_-;\-* #,##0.00\ [$zł-415]_-;_-* &quot;-&quot;??\ [$zł-415]_-;_-@_-"/>
    <numFmt numFmtId="167" formatCode="_-* #,##0.0000\ &quot;zł&quot;_-;\-* #,##0.0000\ &quot;zł&quot;_-;_-* &quot;-&quot;????\ &quot;zł&quot;_-;_-@_-"/>
  </numFmts>
  <fonts count="8">
    <font>
      <sz val="11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2" fillId="0" borderId="0" xfId="0" applyFont="1"/>
    <xf numFmtId="0" fontId="1" fillId="3" borderId="1" xfId="0" applyFont="1" applyFill="1" applyBorder="1"/>
    <xf numFmtId="0" fontId="2" fillId="0" borderId="1" xfId="0" applyFont="1" applyBorder="1"/>
    <xf numFmtId="0" fontId="0" fillId="0" borderId="1" xfId="0" applyBorder="1"/>
    <xf numFmtId="0" fontId="2" fillId="2" borderId="1" xfId="0" applyFont="1" applyFill="1" applyBorder="1"/>
    <xf numFmtId="0" fontId="0" fillId="2" borderId="1" xfId="0" applyFill="1" applyBorder="1"/>
    <xf numFmtId="0" fontId="2" fillId="2" borderId="1" xfId="0" applyFont="1" applyFill="1" applyBorder="1" applyAlignment="1">
      <alignment wrapText="1"/>
    </xf>
    <xf numFmtId="44" fontId="0" fillId="0" borderId="0" xfId="0" applyNumberFormat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44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44" fontId="0" fillId="2" borderId="1" xfId="0" applyNumberFormat="1" applyFill="1" applyBorder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44" fontId="4" fillId="0" borderId="1" xfId="1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7" fontId="0" fillId="0" borderId="0" xfId="0" applyNumberFormat="1"/>
    <xf numFmtId="0" fontId="0" fillId="3" borderId="1" xfId="0" applyFill="1" applyBorder="1"/>
    <xf numFmtId="44" fontId="3" fillId="2" borderId="1" xfId="0" applyNumberFormat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zoomScale="70" zoomScaleNormal="70" workbookViewId="0">
      <selection activeCell="J20" sqref="J20"/>
    </sheetView>
  </sheetViews>
  <sheetFormatPr defaultRowHeight="14"/>
  <cols>
    <col min="1" max="1" width="9" style="4"/>
    <col min="3" max="3" width="57.58203125" customWidth="1"/>
    <col min="6" max="6" width="12.9140625" customWidth="1"/>
    <col min="7" max="7" width="17.08203125" customWidth="1"/>
    <col min="9" max="9" width="12.9140625" customWidth="1"/>
    <col min="10" max="10" width="16" customWidth="1"/>
    <col min="11" max="11" width="20.1640625" customWidth="1"/>
    <col min="12" max="12" width="20.4140625" customWidth="1"/>
    <col min="13" max="13" width="10.08203125" bestFit="1" customWidth="1"/>
    <col min="14" max="14" width="11.6640625" bestFit="1" customWidth="1"/>
    <col min="15" max="15" width="18.58203125" customWidth="1"/>
  </cols>
  <sheetData>
    <row r="1" spans="1:15" s="3" customFormat="1" ht="15.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26</v>
      </c>
    </row>
    <row r="2" spans="1:15" s="3" customFormat="1" ht="15.5">
      <c r="A2" s="5" t="s">
        <v>11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5" ht="133.75" customHeight="1">
      <c r="A3" s="29">
        <v>1</v>
      </c>
      <c r="B3" s="30">
        <v>1</v>
      </c>
      <c r="C3" s="21" t="s">
        <v>19</v>
      </c>
      <c r="D3" s="30" t="s">
        <v>12</v>
      </c>
      <c r="E3" s="30">
        <v>100</v>
      </c>
      <c r="F3" s="30">
        <v>0</v>
      </c>
      <c r="G3" s="33">
        <f>E3*F3</f>
        <v>0</v>
      </c>
      <c r="H3" s="32">
        <v>0.05</v>
      </c>
      <c r="I3" s="31">
        <f>ROUND(F3+(F3*H3),4)</f>
        <v>0</v>
      </c>
      <c r="J3" s="31">
        <f>I3*E3</f>
        <v>0</v>
      </c>
      <c r="K3" s="7"/>
    </row>
    <row r="4" spans="1:15" ht="146.4" customHeight="1">
      <c r="A4" s="29">
        <v>2</v>
      </c>
      <c r="B4" s="30">
        <v>1</v>
      </c>
      <c r="C4" s="21" t="s">
        <v>21</v>
      </c>
      <c r="D4" s="30" t="s">
        <v>12</v>
      </c>
      <c r="E4" s="30">
        <v>100</v>
      </c>
      <c r="F4" s="30">
        <v>0</v>
      </c>
      <c r="G4" s="33">
        <f>E4*F4</f>
        <v>0</v>
      </c>
      <c r="H4" s="32">
        <v>0.05</v>
      </c>
      <c r="I4" s="31">
        <f t="shared" ref="I4:I5" si="0">ROUND(F4+(F4*H4),4)</f>
        <v>0</v>
      </c>
      <c r="J4" s="31">
        <f t="shared" ref="J4:J5" si="1">I4*E4</f>
        <v>0</v>
      </c>
      <c r="K4" s="7"/>
    </row>
    <row r="5" spans="1:15" ht="124.25" customHeight="1">
      <c r="A5" s="29">
        <v>3</v>
      </c>
      <c r="B5" s="30">
        <v>1</v>
      </c>
      <c r="C5" s="21" t="s">
        <v>20</v>
      </c>
      <c r="D5" s="30" t="s">
        <v>12</v>
      </c>
      <c r="E5" s="30">
        <v>200</v>
      </c>
      <c r="F5" s="30">
        <v>0</v>
      </c>
      <c r="G5" s="33">
        <f>E5*F5</f>
        <v>0</v>
      </c>
      <c r="H5" s="32">
        <v>0.05</v>
      </c>
      <c r="I5" s="31">
        <f t="shared" si="0"/>
        <v>0</v>
      </c>
      <c r="J5" s="31">
        <f t="shared" si="1"/>
        <v>0</v>
      </c>
      <c r="K5" s="7"/>
    </row>
    <row r="6" spans="1:15" s="1" customFormat="1">
      <c r="A6" s="8"/>
      <c r="B6" s="9"/>
      <c r="C6" s="8" t="s">
        <v>10</v>
      </c>
      <c r="D6" s="14"/>
      <c r="E6" s="14"/>
      <c r="F6" s="14"/>
      <c r="G6" s="17">
        <f>SUM(G3:G5)</f>
        <v>0</v>
      </c>
      <c r="H6" s="14"/>
      <c r="I6" s="14"/>
      <c r="J6" s="17">
        <f>SUM(J3:J5)</f>
        <v>0</v>
      </c>
    </row>
    <row r="7" spans="1:15">
      <c r="A7" s="6"/>
      <c r="B7" s="7"/>
      <c r="C7" s="7"/>
      <c r="D7" s="13"/>
      <c r="E7" s="13"/>
      <c r="F7" s="13"/>
      <c r="G7" s="13"/>
      <c r="H7" s="13"/>
      <c r="I7" s="13"/>
      <c r="J7" s="13"/>
    </row>
    <row r="8" spans="1:15">
      <c r="A8"/>
    </row>
    <row r="9" spans="1:15">
      <c r="A9"/>
    </row>
    <row r="10" spans="1:15" s="3" customFormat="1" ht="15.5">
      <c r="A10" s="2"/>
    </row>
    <row r="11" spans="1:15" s="3" customFormat="1" ht="15.5">
      <c r="A11" s="2"/>
    </row>
    <row r="12" spans="1:15" ht="13.25" customHeight="1">
      <c r="A12"/>
      <c r="L12" t="s">
        <v>25</v>
      </c>
      <c r="O12" t="s">
        <v>25</v>
      </c>
    </row>
    <row r="13" spans="1:15" ht="19.75" customHeight="1">
      <c r="A13"/>
      <c r="E13" s="3"/>
      <c r="F13" s="3"/>
      <c r="G13" s="3"/>
      <c r="H13" s="3"/>
      <c r="I13" s="3"/>
      <c r="J13" s="3"/>
      <c r="M13" s="3"/>
      <c r="N13" s="3"/>
      <c r="O13" s="3"/>
    </row>
    <row r="14" spans="1:15" ht="15" customHeight="1">
      <c r="A14"/>
      <c r="K14" s="1"/>
      <c r="L14" s="1"/>
    </row>
    <row r="15" spans="1:15" s="1" customFormat="1">
      <c r="K15"/>
      <c r="L15"/>
    </row>
    <row r="16" spans="1:15">
      <c r="A16"/>
      <c r="K16" s="3"/>
      <c r="L16" s="3"/>
    </row>
    <row r="17" spans="1:15">
      <c r="A17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s="3" customFormat="1" ht="15.5">
      <c r="A18" s="2"/>
      <c r="K18"/>
      <c r="L18"/>
    </row>
    <row r="19" spans="1:15" s="3" customFormat="1" ht="15.5">
      <c r="A19" s="2"/>
      <c r="E19"/>
      <c r="F19"/>
      <c r="G19"/>
      <c r="H19"/>
      <c r="I19"/>
      <c r="J19"/>
      <c r="K19" s="1"/>
      <c r="L19" s="1"/>
      <c r="M19"/>
      <c r="N19"/>
      <c r="O19"/>
    </row>
    <row r="20" spans="1:15">
      <c r="A20"/>
      <c r="E20" s="1"/>
      <c r="F20" s="1"/>
      <c r="G20" s="1"/>
      <c r="H20" s="1"/>
      <c r="I20" s="1"/>
      <c r="J20" s="1"/>
      <c r="M20" s="1"/>
      <c r="N20" s="1"/>
      <c r="O20" s="1"/>
    </row>
    <row r="21" spans="1:15" s="1" customFormat="1">
      <c r="E21"/>
      <c r="F21"/>
      <c r="G21"/>
      <c r="H21"/>
      <c r="I21"/>
      <c r="J21"/>
      <c r="K21"/>
      <c r="L21"/>
      <c r="M21"/>
      <c r="N21"/>
      <c r="O21"/>
    </row>
    <row r="22" spans="1:15">
      <c r="A22"/>
    </row>
    <row r="23" spans="1:15" s="3" customFormat="1" ht="15.5">
      <c r="A23" s="2"/>
      <c r="E23"/>
      <c r="F23"/>
      <c r="G23"/>
      <c r="H23"/>
      <c r="I23"/>
      <c r="J23"/>
      <c r="K23"/>
      <c r="L23"/>
      <c r="M23"/>
      <c r="N23"/>
      <c r="O23"/>
    </row>
    <row r="24" spans="1:15" s="3" customFormat="1" ht="15.5">
      <c r="A24" s="2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C25" s="11"/>
      <c r="D25" s="11"/>
      <c r="J25" s="11"/>
    </row>
    <row r="26" spans="1:15" s="1" customFormat="1">
      <c r="E26"/>
      <c r="F26"/>
      <c r="G26"/>
      <c r="H26"/>
      <c r="I26"/>
      <c r="J26"/>
      <c r="K26"/>
      <c r="L26"/>
      <c r="M26"/>
      <c r="N26"/>
      <c r="O26"/>
    </row>
    <row r="27" spans="1:15">
      <c r="A27"/>
    </row>
    <row r="28" spans="1:15">
      <c r="A28"/>
    </row>
    <row r="29" spans="1:15">
      <c r="A29"/>
    </row>
  </sheetData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"/>
  <sheetViews>
    <sheetView topLeftCell="A3" zoomScale="70" zoomScaleNormal="70" workbookViewId="0">
      <selection activeCell="O5" sqref="O5"/>
    </sheetView>
  </sheetViews>
  <sheetFormatPr defaultRowHeight="14"/>
  <cols>
    <col min="1" max="1" width="4.1640625" customWidth="1"/>
    <col min="2" max="2" width="4.08203125" customWidth="1"/>
    <col min="3" max="3" width="52.6640625" customWidth="1"/>
    <col min="7" max="7" width="18.1640625" customWidth="1"/>
    <col min="9" max="9" width="13.6640625" customWidth="1"/>
    <col min="10" max="10" width="17.1640625" customWidth="1"/>
    <col min="11" max="11" width="17.6640625" customWidth="1"/>
    <col min="14" max="14" width="11.5" bestFit="1" customWidth="1"/>
  </cols>
  <sheetData>
    <row r="1" spans="1:14" ht="15.5">
      <c r="A1" s="5" t="s">
        <v>0</v>
      </c>
      <c r="B1" s="5" t="s">
        <v>1</v>
      </c>
      <c r="C1" s="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26</v>
      </c>
    </row>
    <row r="2" spans="1:14" ht="15" customHeight="1">
      <c r="A2" s="5" t="s">
        <v>13</v>
      </c>
      <c r="B2" s="5"/>
      <c r="C2" s="5"/>
      <c r="D2" s="15"/>
      <c r="E2" s="15"/>
      <c r="F2" s="15"/>
      <c r="G2" s="15"/>
      <c r="H2" s="15"/>
      <c r="I2" s="15"/>
      <c r="J2" s="15"/>
      <c r="K2" s="37"/>
    </row>
    <row r="3" spans="1:14" ht="217">
      <c r="A3" s="29">
        <v>1</v>
      </c>
      <c r="B3" s="30" t="s">
        <v>14</v>
      </c>
      <c r="C3" s="21" t="s">
        <v>22</v>
      </c>
      <c r="D3" s="30" t="s">
        <v>12</v>
      </c>
      <c r="E3" s="30">
        <v>600</v>
      </c>
      <c r="F3" s="30">
        <v>0</v>
      </c>
      <c r="G3" s="35">
        <f>E3*F3</f>
        <v>0</v>
      </c>
      <c r="H3" s="32">
        <v>0.05</v>
      </c>
      <c r="I3" s="34">
        <f>ROUND(F3+(F3*H3),4)</f>
        <v>0</v>
      </c>
      <c r="J3" s="31">
        <f>E3*I3</f>
        <v>0</v>
      </c>
      <c r="K3" s="7"/>
      <c r="N3" s="36"/>
    </row>
    <row r="4" spans="1:14" ht="202.75" customHeight="1">
      <c r="A4" s="29">
        <v>2</v>
      </c>
      <c r="B4" s="30" t="s">
        <v>14</v>
      </c>
      <c r="C4" s="21" t="s">
        <v>23</v>
      </c>
      <c r="D4" s="30" t="s">
        <v>12</v>
      </c>
      <c r="E4" s="30">
        <v>19000</v>
      </c>
      <c r="F4" s="30">
        <v>0</v>
      </c>
      <c r="G4" s="35">
        <f t="shared" ref="G4:G5" si="0">E4*F4</f>
        <v>0</v>
      </c>
      <c r="H4" s="32">
        <v>0.05</v>
      </c>
      <c r="I4" s="34">
        <f t="shared" ref="I4:I5" si="1">ROUND(F4+(F4*H4),4)</f>
        <v>0</v>
      </c>
      <c r="J4" s="31">
        <f t="shared" ref="J4:J5" si="2">E4*I4</f>
        <v>0</v>
      </c>
      <c r="K4" s="7"/>
    </row>
    <row r="5" spans="1:14" ht="209.4" customHeight="1">
      <c r="A5" s="29">
        <v>3</v>
      </c>
      <c r="B5" s="30" t="s">
        <v>14</v>
      </c>
      <c r="C5" s="21" t="s">
        <v>24</v>
      </c>
      <c r="D5" s="30" t="s">
        <v>12</v>
      </c>
      <c r="E5" s="30">
        <v>28000</v>
      </c>
      <c r="F5" s="30">
        <v>0</v>
      </c>
      <c r="G5" s="35">
        <f t="shared" si="0"/>
        <v>0</v>
      </c>
      <c r="H5" s="32">
        <v>0.05</v>
      </c>
      <c r="I5" s="34">
        <f t="shared" si="1"/>
        <v>0</v>
      </c>
      <c r="J5" s="31">
        <f t="shared" si="2"/>
        <v>0</v>
      </c>
      <c r="K5" s="7"/>
    </row>
    <row r="6" spans="1:14" ht="15.5">
      <c r="A6" s="8"/>
      <c r="B6" s="9"/>
      <c r="C6" s="10" t="s">
        <v>10</v>
      </c>
      <c r="D6" s="14"/>
      <c r="E6" s="14"/>
      <c r="F6" s="14"/>
      <c r="G6" s="35">
        <f>E6*F6+SUM(G3:G5)</f>
        <v>0</v>
      </c>
      <c r="H6" s="14"/>
      <c r="I6" s="14"/>
      <c r="J6" s="38">
        <f>SUM(J3:J5)</f>
        <v>0</v>
      </c>
    </row>
  </sheetData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7"/>
  <sheetViews>
    <sheetView workbookViewId="0">
      <selection activeCell="F4" sqref="F4"/>
    </sheetView>
  </sheetViews>
  <sheetFormatPr defaultRowHeight="14"/>
  <cols>
    <col min="1" max="1" width="4.5" customWidth="1"/>
    <col min="2" max="2" width="3.83203125" customWidth="1"/>
    <col min="3" max="3" width="44.08203125" customWidth="1"/>
    <col min="7" max="7" width="14.4140625" customWidth="1"/>
    <col min="9" max="9" width="11.83203125" customWidth="1"/>
    <col min="10" max="10" width="13.33203125" customWidth="1"/>
    <col min="11" max="11" width="17.6640625" customWidth="1"/>
  </cols>
  <sheetData>
    <row r="1" spans="1:11" ht="15.5">
      <c r="A1" s="23" t="s">
        <v>0</v>
      </c>
      <c r="B1" s="23" t="s">
        <v>1</v>
      </c>
      <c r="C1" s="23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26</v>
      </c>
    </row>
    <row r="2" spans="1:11" ht="15.5">
      <c r="A2" s="23" t="s">
        <v>15</v>
      </c>
      <c r="B2" s="23"/>
      <c r="C2" s="23"/>
      <c r="D2" s="24"/>
      <c r="E2" s="24"/>
      <c r="F2" s="24"/>
      <c r="G2" s="24"/>
      <c r="H2" s="24"/>
      <c r="I2" s="24"/>
      <c r="J2" s="24"/>
      <c r="K2" s="7"/>
    </row>
    <row r="3" spans="1:11" ht="128.4" customHeight="1">
      <c r="A3" s="25">
        <v>1</v>
      </c>
      <c r="B3" s="26">
        <v>2</v>
      </c>
      <c r="C3" s="20" t="s">
        <v>18</v>
      </c>
      <c r="D3" s="26" t="s">
        <v>12</v>
      </c>
      <c r="E3" s="26">
        <v>10800</v>
      </c>
      <c r="F3" s="26">
        <v>0</v>
      </c>
      <c r="G3" s="27">
        <f>E3*F3</f>
        <v>0</v>
      </c>
      <c r="H3" s="28">
        <v>0.08</v>
      </c>
      <c r="I3" s="27">
        <f>ROUND(F3+(F3*H3),4)</f>
        <v>0</v>
      </c>
      <c r="J3" s="27">
        <f>I3*E3</f>
        <v>0</v>
      </c>
      <c r="K3" s="7"/>
    </row>
    <row r="4" spans="1:11">
      <c r="A4" s="16"/>
      <c r="B4" s="12"/>
      <c r="C4" s="8" t="s">
        <v>10</v>
      </c>
      <c r="D4" s="14"/>
      <c r="E4" s="14"/>
      <c r="F4" s="14"/>
      <c r="G4" s="27">
        <f>E4*F4+SUM(G3)</f>
        <v>0</v>
      </c>
      <c r="H4" s="17"/>
      <c r="I4" s="17"/>
      <c r="J4" s="27">
        <f>I4*E4+SUM(J3)</f>
        <v>0</v>
      </c>
    </row>
    <row r="7" spans="1:11">
      <c r="D7" s="18"/>
    </row>
  </sheetData>
  <pageMargins left="0.7" right="0.7" top="0.75" bottom="0.75" header="0.3" footer="0.3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4"/>
  <sheetViews>
    <sheetView tabSelected="1" workbookViewId="0">
      <selection activeCell="F4" sqref="F4"/>
    </sheetView>
  </sheetViews>
  <sheetFormatPr defaultRowHeight="14"/>
  <cols>
    <col min="1" max="1" width="4" customWidth="1"/>
    <col min="2" max="2" width="3.9140625" customWidth="1"/>
    <col min="3" max="3" width="35.1640625" customWidth="1"/>
    <col min="7" max="7" width="15.4140625" customWidth="1"/>
    <col min="10" max="10" width="14.4140625" customWidth="1"/>
    <col min="11" max="11" width="17.4140625" customWidth="1"/>
  </cols>
  <sheetData>
    <row r="1" spans="1:11" ht="15.5">
      <c r="A1" s="22" t="s">
        <v>0</v>
      </c>
      <c r="B1" s="22" t="s">
        <v>1</v>
      </c>
      <c r="C1" s="23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26</v>
      </c>
    </row>
    <row r="2" spans="1:11" ht="15.5">
      <c r="A2" s="22" t="s">
        <v>16</v>
      </c>
      <c r="B2" s="22"/>
      <c r="C2" s="23"/>
      <c r="D2" s="24"/>
      <c r="E2" s="24"/>
      <c r="F2" s="24"/>
      <c r="G2" s="24"/>
      <c r="H2" s="24"/>
      <c r="I2" s="24"/>
      <c r="J2" s="24"/>
      <c r="K2" s="37"/>
    </row>
    <row r="3" spans="1:11" ht="119.4" customHeight="1">
      <c r="A3" s="25">
        <v>1</v>
      </c>
      <c r="B3" s="26">
        <v>3</v>
      </c>
      <c r="C3" s="20" t="s">
        <v>17</v>
      </c>
      <c r="D3" s="26" t="s">
        <v>12</v>
      </c>
      <c r="E3" s="26">
        <v>350</v>
      </c>
      <c r="F3" s="26">
        <v>0</v>
      </c>
      <c r="G3" s="27">
        <f>E3*F3</f>
        <v>0</v>
      </c>
      <c r="H3" s="28">
        <v>0.08</v>
      </c>
      <c r="I3" s="27">
        <f>ROUND(F3+(F3*H3),4)</f>
        <v>0</v>
      </c>
      <c r="J3" s="27">
        <f>E3*I3</f>
        <v>0</v>
      </c>
      <c r="K3" s="7"/>
    </row>
    <row r="4" spans="1:11">
      <c r="A4" s="8"/>
      <c r="B4" s="9"/>
      <c r="C4" s="8" t="s">
        <v>10</v>
      </c>
      <c r="D4" s="9"/>
      <c r="E4" s="9"/>
      <c r="F4" s="9"/>
      <c r="G4" s="27">
        <f>E4*F4+SUM(G3)</f>
        <v>0</v>
      </c>
      <c r="H4" s="19"/>
      <c r="I4" s="19"/>
      <c r="J4" s="27" t="s">
        <v>27</v>
      </c>
    </row>
  </sheetData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Pieluchy dla dzieci</vt:lpstr>
      <vt:lpstr>Pieluchomajtki dla dorosłych</vt:lpstr>
      <vt:lpstr>Podkład hig.</vt:lpstr>
      <vt:lpstr>Zestaw dla noworodka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Przemysław Krawętkowski</cp:lastModifiedBy>
  <cp:lastPrinted>2024-12-09T09:02:49Z</cp:lastPrinted>
  <dcterms:created xsi:type="dcterms:W3CDTF">2022-01-04T09:52:47Z</dcterms:created>
  <dcterms:modified xsi:type="dcterms:W3CDTF">2026-01-21T06:21:19Z</dcterms:modified>
</cp:coreProperties>
</file>